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hsturnov.sharepoint.com/sites/Technici/InvesticeOpravy/Rokytnice nad Jizerou/zdroje/Soutěž vrty 2026/"/>
    </mc:Choice>
  </mc:AlternateContent>
  <xr:revisionPtr revIDLastSave="21" documentId="8_{B0270CF5-ADF3-4371-AD5A-A75131D7CD07}" xr6:coauthVersionLast="47" xr6:coauthVersionMax="47" xr10:uidLastSave="{B679A7C0-5BD7-4388-B191-03DF435292F0}"/>
  <bookViews>
    <workbookView xWindow="28680" yWindow="-90" windowWidth="29040" windowHeight="15720" xr2:uid="{FEA48323-CF03-427F-BF76-3D54C7622DA7}"/>
  </bookViews>
  <sheets>
    <sheet name="slepý rozpočet" sheetId="2" r:id="rId1"/>
  </sheets>
  <definedNames>
    <definedName name="_xlnm.Print_Area" localSheetId="0">'slepý rozpočet'!$B$1:$G$65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2" l="1"/>
  <c r="B40" i="2"/>
  <c r="B41" i="2" s="1"/>
  <c r="B42" i="2" s="1"/>
  <c r="B43" i="2" s="1"/>
  <c r="B44" i="2" s="1"/>
  <c r="G39" i="2"/>
  <c r="G31" i="2" l="1"/>
  <c r="B19" i="2"/>
  <c r="G35" i="2"/>
  <c r="G20" i="2"/>
  <c r="G19" i="2"/>
  <c r="G26" i="2"/>
  <c r="G27" i="2"/>
  <c r="G25" i="2"/>
  <c r="G24" i="2"/>
  <c r="G42" i="2"/>
  <c r="G38" i="2"/>
  <c r="G37" i="2"/>
  <c r="G21" i="2"/>
  <c r="B20" i="2" l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G16" i="2"/>
  <c r="G15" i="2"/>
  <c r="G22" i="2"/>
  <c r="G23" i="2"/>
  <c r="G28" i="2"/>
  <c r="G29" i="2"/>
  <c r="G30" i="2"/>
  <c r="G32" i="2"/>
  <c r="G33" i="2"/>
  <c r="G34" i="2"/>
  <c r="G36" i="2"/>
  <c r="G40" i="2"/>
  <c r="G41" i="2"/>
  <c r="G43" i="2"/>
  <c r="G44" i="2"/>
  <c r="G14" i="2"/>
  <c r="G13" i="2"/>
  <c r="G12" i="2"/>
  <c r="G10" i="2"/>
  <c r="G11" i="2"/>
  <c r="G9" i="2" l="1"/>
  <c r="G18" i="2" l="1"/>
  <c r="F47" i="2" l="1"/>
  <c r="G47" i="2" s="1"/>
  <c r="G46" i="2" s="1"/>
  <c r="G8" i="2" s="1"/>
</calcChain>
</file>

<file path=xl/sharedStrings.xml><?xml version="1.0" encoding="utf-8"?>
<sst xmlns="http://schemas.openxmlformats.org/spreadsheetml/2006/main" count="91" uniqueCount="64">
  <si>
    <t>Čištění vrtu airliftem, aktivace přítoků</t>
  </si>
  <si>
    <t xml:space="preserve">Vodítka výstroje </t>
  </si>
  <si>
    <t>Těsnění - bentonit TSB</t>
  </si>
  <si>
    <t>ks</t>
  </si>
  <si>
    <t>den</t>
  </si>
  <si>
    <t>m</t>
  </si>
  <si>
    <t>sada</t>
  </si>
  <si>
    <t>t</t>
  </si>
  <si>
    <t>Sled a řízení prací</t>
  </si>
  <si>
    <t xml:space="preserve">popis položky                                                                           </t>
  </si>
  <si>
    <t>měrná</t>
  </si>
  <si>
    <t>počet</t>
  </si>
  <si>
    <t>jednotková</t>
  </si>
  <si>
    <t>cena</t>
  </si>
  <si>
    <t xml:space="preserve">jednotka </t>
  </si>
  <si>
    <t>jednotek</t>
  </si>
  <si>
    <t>celkem bez DPH</t>
  </si>
  <si>
    <t>soubor</t>
  </si>
  <si>
    <t>Přípravné práce</t>
  </si>
  <si>
    <t>kus</t>
  </si>
  <si>
    <t>Přeprava rypadla na lokalitu a zpět</t>
  </si>
  <si>
    <t xml:space="preserve">Montáž a demontáž vrtné soupravy </t>
  </si>
  <si>
    <t>Příprava vrtného pracoviště</t>
  </si>
  <si>
    <t>Dno</t>
  </si>
  <si>
    <t>VRN</t>
  </si>
  <si>
    <t>Vedlejší rozpočtové náklady</t>
  </si>
  <si>
    <t>%</t>
  </si>
  <si>
    <t>Poznámky:</t>
  </si>
  <si>
    <t>Fakturováno bude dle skutečně provedeného rozsahu prací</t>
  </si>
  <si>
    <t>DPH bude účtováno dle platné legislativy</t>
  </si>
  <si>
    <t xml:space="preserve">Vytyčení vrtu </t>
  </si>
  <si>
    <t xml:space="preserve">Vytyčení IS a OP IS </t>
  </si>
  <si>
    <t>REKAPITULACE STAVBY - odhad ceny prací celkem bez DPH:</t>
  </si>
  <si>
    <t>Přeprava pracovníků / ubytování</t>
  </si>
  <si>
    <t xml:space="preserve">Úprava zpevnění přístupové cesty </t>
  </si>
  <si>
    <t>Přeprava vrtné soupravy na lokalitu a zpět</t>
  </si>
  <si>
    <t>Manipulace s výstrojí  PVC</t>
  </si>
  <si>
    <t>Provedení zaplášťové úpravy dle projektu - obsyp + těsnění</t>
  </si>
  <si>
    <t>Obsyp 4/8 mm</t>
  </si>
  <si>
    <t>sh</t>
  </si>
  <si>
    <t>Výstroj PVC Ø 225 mm - plná á4m</t>
  </si>
  <si>
    <t>Hydrogeologický průzkumný vrt do předpokládané hloubky 70 m, výstroj PVC 225</t>
  </si>
  <si>
    <t xml:space="preserve">Vrtné práce profilem 305 mm interval 10-70m </t>
  </si>
  <si>
    <t>Výstroj PVC Ø 225 mm - perforovaná štěrbina 2mm á4m</t>
  </si>
  <si>
    <t>Pískový přechod</t>
  </si>
  <si>
    <t>Provedení zaplášťové úpravy dle projektu - cementace + materiál interval 30-2 m</t>
  </si>
  <si>
    <r>
      <t xml:space="preserve">Popis prací: </t>
    </r>
    <r>
      <rPr>
        <sz val="10"/>
        <rFont val="Arial CE"/>
        <family val="2"/>
        <charset val="238"/>
      </rPr>
      <t xml:space="preserve">Provedení </t>
    </r>
    <r>
      <rPr>
        <b/>
        <sz val="10"/>
        <rFont val="Arial CE"/>
        <charset val="238"/>
      </rPr>
      <t>HG vrtu, hl. 70 m, výstroj PVC 225,</t>
    </r>
    <r>
      <rPr>
        <sz val="10"/>
        <rFont val="Arial CE"/>
        <family val="2"/>
        <charset val="238"/>
      </rPr>
      <t xml:space="preserve"> stabilizační obsyp fr. 4/8 + těsnění, cementace</t>
    </r>
  </si>
  <si>
    <t xml:space="preserve">                 </t>
  </si>
  <si>
    <r>
      <t>Vrtné profily</t>
    </r>
    <r>
      <rPr>
        <sz val="10"/>
        <rFont val="Arial CE"/>
        <family val="2"/>
        <charset val="238"/>
      </rPr>
      <t xml:space="preserve">: úvodní </t>
    </r>
    <r>
      <rPr>
        <sz val="10"/>
        <rFont val="Arial"/>
        <family val="2"/>
        <charset val="238"/>
      </rPr>
      <t>Ø</t>
    </r>
    <r>
      <rPr>
        <sz val="10"/>
        <rFont val="Arial CE"/>
        <family val="2"/>
        <charset val="238"/>
      </rPr>
      <t xml:space="preserve"> 324 mm, konečný</t>
    </r>
    <r>
      <rPr>
        <sz val="10"/>
        <rFont val="Arial CE"/>
        <charset val="238"/>
      </rPr>
      <t xml:space="preserve">  305, havarijní 254/219 mm</t>
    </r>
  </si>
  <si>
    <t>Příprava lokality, kácení křovin, likvidace</t>
  </si>
  <si>
    <t>Přeprava materiálu</t>
  </si>
  <si>
    <t>Výstroj ocel 319 mm</t>
  </si>
  <si>
    <t>Vrtné práce profilem 324 s průběžným pažením 319 mm</t>
  </si>
  <si>
    <t>Manipulace s výstrojí  319 mm</t>
  </si>
  <si>
    <t xml:space="preserve">Zhlaví 319 přírubové varné </t>
  </si>
  <si>
    <t>Úklid pracoviště, uvedení do původního stavu</t>
  </si>
  <si>
    <t xml:space="preserve">V případě zastižení poruch  nebo ztráty vzduchu bude doceněna vícepráce - dočané pažení, změna vrtného profilu, případně změna profilu výstroje. </t>
  </si>
  <si>
    <t>Lokalita: Rokytnice n. Jizerou - Horní Ves</t>
  </si>
  <si>
    <t>Karotáž vrtu</t>
  </si>
  <si>
    <t>Přeprava vrtného nářadí na lokalitu a zpět</t>
  </si>
  <si>
    <t>Prostoj vrtné soupravy při karotáži</t>
  </si>
  <si>
    <t xml:space="preserve">HTÚ v místě vrtných prací </t>
  </si>
  <si>
    <t>Cenová nabídka obsahuje náklady na případné poplatky za vstupy na cizí pozemky, zábory, náhrady, DIO, DIR,  atd.</t>
  </si>
  <si>
    <t>Zhotovitel provede na vlastní náklad vytyčení všech podzemních inženýrských sítí a vedení včetně jejich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</si>
</sst>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i/>
      <sz val="10"/>
      <name val="Arial CE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i/>
      <sz val="9"/>
      <name val="Arial CE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6" xfId="2" applyBorder="1"/>
    <xf numFmtId="0" fontId="5" fillId="0" borderId="7" xfId="2" quotePrefix="1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12" fillId="0" borderId="8" xfId="2" applyFont="1" applyBorder="1"/>
    <xf numFmtId="0" fontId="13" fillId="0" borderId="10" xfId="2" quotePrefix="1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4" fontId="1" fillId="0" borderId="12" xfId="0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9" fontId="0" fillId="0" borderId="0" xfId="1" applyFont="1"/>
    <xf numFmtId="4" fontId="0" fillId="0" borderId="0" xfId="0" applyNumberFormat="1" applyAlignment="1">
      <alignment vertical="center"/>
    </xf>
    <xf numFmtId="0" fontId="8" fillId="0" borderId="0" xfId="2" applyFont="1"/>
    <xf numFmtId="0" fontId="7" fillId="0" borderId="0" xfId="2" applyFont="1"/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/>
    <xf numFmtId="0" fontId="6" fillId="0" borderId="1" xfId="2" applyFont="1" applyBorder="1"/>
    <xf numFmtId="0" fontId="8" fillId="0" borderId="3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17" fillId="0" borderId="3" xfId="2" applyFont="1" applyBorder="1"/>
    <xf numFmtId="0" fontId="17" fillId="0" borderId="2" xfId="2" applyFont="1" applyBorder="1"/>
    <xf numFmtId="0" fontId="10" fillId="0" borderId="3" xfId="2" applyFont="1" applyBorder="1" applyAlignment="1">
      <alignment horizontal="left"/>
    </xf>
    <xf numFmtId="0" fontId="10" fillId="0" borderId="9" xfId="2" applyFont="1" applyBorder="1" applyAlignment="1">
      <alignment horizontal="left"/>
    </xf>
    <xf numFmtId="0" fontId="10" fillId="0" borderId="2" xfId="2" applyFont="1" applyBorder="1" applyAlignment="1">
      <alignment horizontal="left"/>
    </xf>
    <xf numFmtId="0" fontId="9" fillId="0" borderId="3" xfId="2" applyFont="1" applyBorder="1" applyAlignment="1">
      <alignment horizontal="left"/>
    </xf>
  </cellXfs>
  <cellStyles count="4">
    <cellStyle name="Měna 2" xfId="3" xr:uid="{14C20B26-341C-4CB5-A0D0-C545BEAEEF58}"/>
    <cellStyle name="Normální" xfId="0" builtinId="0"/>
    <cellStyle name="Normální 2" xfId="2" xr:uid="{1559684A-1686-43D8-8A9E-9265F320D428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3623-2D27-494C-BAFD-1C05ADA7B2D6}">
  <sheetPr>
    <pageSetUpPr fitToPage="1"/>
  </sheetPr>
  <dimension ref="B1:N56"/>
  <sheetViews>
    <sheetView tabSelected="1" topLeftCell="A24" zoomScale="130" zoomScaleNormal="130" workbookViewId="0">
      <selection activeCell="H16" sqref="H16"/>
    </sheetView>
  </sheetViews>
  <sheetFormatPr defaultRowHeight="15" x14ac:dyDescent="0.25"/>
  <cols>
    <col min="1" max="1" width="3.5703125" customWidth="1"/>
    <col min="2" max="2" width="3.7109375" customWidth="1"/>
    <col min="3" max="3" width="74" customWidth="1"/>
    <col min="4" max="4" width="9.85546875" bestFit="1" customWidth="1"/>
    <col min="6" max="6" width="16.5703125" style="1" customWidth="1"/>
    <col min="7" max="7" width="16.7109375" style="1" customWidth="1"/>
    <col min="8" max="8" width="24.140625" customWidth="1"/>
    <col min="10" max="10" width="15.7109375" customWidth="1"/>
    <col min="11" max="11" width="17.28515625" customWidth="1"/>
    <col min="12" max="12" width="3" bestFit="1" customWidth="1"/>
    <col min="13" max="14" width="7" bestFit="1" customWidth="1"/>
  </cols>
  <sheetData>
    <row r="1" spans="2:14" x14ac:dyDescent="0.25">
      <c r="C1" s="16"/>
      <c r="D1" s="17"/>
      <c r="E1" s="17"/>
      <c r="F1" s="17"/>
      <c r="G1" s="17"/>
    </row>
    <row r="2" spans="2:14" x14ac:dyDescent="0.25">
      <c r="C2" s="21"/>
      <c r="D2" s="22"/>
      <c r="E2" s="23"/>
      <c r="F2" s="24" t="s">
        <v>57</v>
      </c>
      <c r="G2" s="25"/>
    </row>
    <row r="3" spans="2:14" x14ac:dyDescent="0.25">
      <c r="C3" s="26" t="s">
        <v>46</v>
      </c>
      <c r="D3" s="27"/>
      <c r="E3" s="27"/>
      <c r="F3" s="27"/>
      <c r="G3" s="28"/>
    </row>
    <row r="4" spans="2:14" x14ac:dyDescent="0.25">
      <c r="C4" s="26" t="s">
        <v>48</v>
      </c>
      <c r="D4" s="27"/>
      <c r="E4" s="27"/>
      <c r="F4" s="27"/>
      <c r="G4" s="28"/>
    </row>
    <row r="5" spans="2:14" x14ac:dyDescent="0.25">
      <c r="C5" s="29" t="s">
        <v>47</v>
      </c>
      <c r="D5" s="27"/>
      <c r="E5" s="27"/>
      <c r="F5" s="27"/>
      <c r="G5" s="28"/>
    </row>
    <row r="6" spans="2:14" x14ac:dyDescent="0.25">
      <c r="C6" s="4" t="s">
        <v>9</v>
      </c>
      <c r="D6" s="3" t="s">
        <v>10</v>
      </c>
      <c r="E6" s="3" t="s">
        <v>11</v>
      </c>
      <c r="F6" s="3" t="s">
        <v>12</v>
      </c>
      <c r="G6" s="3" t="s">
        <v>13</v>
      </c>
    </row>
    <row r="7" spans="2:14" ht="15.75" thickBot="1" x14ac:dyDescent="0.3">
      <c r="C7" s="5"/>
      <c r="D7" s="6" t="s">
        <v>14</v>
      </c>
      <c r="E7" s="7" t="s">
        <v>15</v>
      </c>
      <c r="F7" s="7" t="s">
        <v>13</v>
      </c>
      <c r="G7" s="7" t="s">
        <v>16</v>
      </c>
    </row>
    <row r="8" spans="2:14" x14ac:dyDescent="0.25">
      <c r="C8" s="8" t="s">
        <v>32</v>
      </c>
      <c r="D8" s="9"/>
      <c r="E8" s="10"/>
      <c r="F8" s="10"/>
      <c r="G8" s="11">
        <f>SUBTOTAL(9,G9:G47)</f>
        <v>0</v>
      </c>
    </row>
    <row r="9" spans="2:14" x14ac:dyDescent="0.25">
      <c r="B9" s="2"/>
      <c r="C9" s="19" t="s">
        <v>18</v>
      </c>
      <c r="G9" s="20">
        <f>SUBTOTAL(9,G10:G16)</f>
        <v>0</v>
      </c>
    </row>
    <row r="10" spans="2:14" x14ac:dyDescent="0.25">
      <c r="B10" s="13">
        <v>1</v>
      </c>
      <c r="C10" t="s">
        <v>30</v>
      </c>
      <c r="D10" t="s">
        <v>17</v>
      </c>
      <c r="E10">
        <v>1</v>
      </c>
      <c r="F10" s="1">
        <v>0</v>
      </c>
      <c r="G10" s="1">
        <f t="shared" ref="G10:G11" si="0">E10*F10</f>
        <v>0</v>
      </c>
      <c r="N10" s="1"/>
    </row>
    <row r="11" spans="2:14" x14ac:dyDescent="0.25">
      <c r="B11" s="13">
        <v>2</v>
      </c>
      <c r="C11" t="s">
        <v>31</v>
      </c>
      <c r="D11" t="s">
        <v>17</v>
      </c>
      <c r="E11">
        <v>1</v>
      </c>
      <c r="F11" s="1">
        <v>0</v>
      </c>
      <c r="G11" s="1">
        <f t="shared" si="0"/>
        <v>0</v>
      </c>
      <c r="N11" s="1"/>
    </row>
    <row r="12" spans="2:14" x14ac:dyDescent="0.25">
      <c r="B12" s="13">
        <v>3</v>
      </c>
      <c r="C12" t="s">
        <v>49</v>
      </c>
      <c r="D12" t="s">
        <v>17</v>
      </c>
      <c r="E12">
        <v>1</v>
      </c>
      <c r="F12" s="1">
        <v>0</v>
      </c>
      <c r="G12" s="1">
        <f t="shared" ref="G12:G14" si="1">E12*F12</f>
        <v>0</v>
      </c>
      <c r="N12" s="1"/>
    </row>
    <row r="13" spans="2:14" x14ac:dyDescent="0.25">
      <c r="B13" s="13">
        <v>4</v>
      </c>
      <c r="C13" t="s">
        <v>20</v>
      </c>
      <c r="D13" t="s">
        <v>17</v>
      </c>
      <c r="E13">
        <v>1</v>
      </c>
      <c r="F13" s="1">
        <v>0</v>
      </c>
      <c r="G13" s="1">
        <f t="shared" si="1"/>
        <v>0</v>
      </c>
      <c r="N13" s="1"/>
    </row>
    <row r="14" spans="2:14" x14ac:dyDescent="0.25">
      <c r="B14" s="13">
        <v>5</v>
      </c>
      <c r="C14" t="s">
        <v>34</v>
      </c>
      <c r="D14" t="s">
        <v>17</v>
      </c>
      <c r="E14">
        <v>1</v>
      </c>
      <c r="F14" s="1">
        <v>0</v>
      </c>
      <c r="G14" s="1">
        <f t="shared" si="1"/>
        <v>0</v>
      </c>
      <c r="N14" s="1"/>
    </row>
    <row r="15" spans="2:14" x14ac:dyDescent="0.25">
      <c r="B15" s="13">
        <v>6</v>
      </c>
      <c r="C15" t="s">
        <v>61</v>
      </c>
      <c r="D15" t="s">
        <v>17</v>
      </c>
      <c r="E15">
        <v>1</v>
      </c>
      <c r="F15" s="1">
        <v>0</v>
      </c>
      <c r="G15" s="1">
        <f t="shared" ref="G15:G16" si="2">E15*F15</f>
        <v>0</v>
      </c>
      <c r="N15" s="1"/>
    </row>
    <row r="16" spans="2:14" x14ac:dyDescent="0.25">
      <c r="B16" s="13">
        <v>7</v>
      </c>
      <c r="C16" t="s">
        <v>8</v>
      </c>
      <c r="D16" t="s">
        <v>17</v>
      </c>
      <c r="E16">
        <v>1</v>
      </c>
      <c r="F16" s="1">
        <v>0</v>
      </c>
      <c r="G16" s="1">
        <f t="shared" si="2"/>
        <v>0</v>
      </c>
      <c r="N16" s="1"/>
    </row>
    <row r="17" spans="2:14" x14ac:dyDescent="0.25">
      <c r="N17" s="1"/>
    </row>
    <row r="18" spans="2:14" ht="15" customHeight="1" x14ac:dyDescent="0.25">
      <c r="C18" s="18" t="s">
        <v>41</v>
      </c>
      <c r="G18" s="20">
        <f>SUBTOTAL(9,G19:G44)</f>
        <v>0</v>
      </c>
      <c r="J18" s="1"/>
      <c r="K18" s="1"/>
    </row>
    <row r="19" spans="2:14" x14ac:dyDescent="0.25">
      <c r="B19" s="13">
        <f>B16+1</f>
        <v>8</v>
      </c>
      <c r="C19" t="s">
        <v>35</v>
      </c>
      <c r="D19" t="s">
        <v>17</v>
      </c>
      <c r="E19">
        <v>1</v>
      </c>
      <c r="F19" s="1">
        <v>0</v>
      </c>
      <c r="G19" s="1">
        <f>PRODUCT(E19,F19)</f>
        <v>0</v>
      </c>
      <c r="J19" s="1"/>
      <c r="K19" s="1"/>
    </row>
    <row r="20" spans="2:14" x14ac:dyDescent="0.25">
      <c r="B20" s="13">
        <f>B19+1</f>
        <v>9</v>
      </c>
      <c r="C20" t="s">
        <v>59</v>
      </c>
      <c r="D20" t="s">
        <v>17</v>
      </c>
      <c r="E20">
        <v>1</v>
      </c>
      <c r="F20" s="1">
        <v>0</v>
      </c>
      <c r="G20" s="1">
        <f t="shared" ref="G20:G21" si="3">PRODUCT(E20,F20)</f>
        <v>0</v>
      </c>
      <c r="J20" s="1"/>
      <c r="K20" s="1"/>
    </row>
    <row r="21" spans="2:14" x14ac:dyDescent="0.25">
      <c r="B21" s="13">
        <f t="shared" ref="B21:B44" si="4">B20+1</f>
        <v>10</v>
      </c>
      <c r="C21" t="s">
        <v>50</v>
      </c>
      <c r="D21" t="s">
        <v>17</v>
      </c>
      <c r="E21">
        <v>1</v>
      </c>
      <c r="F21" s="1">
        <v>0</v>
      </c>
      <c r="G21" s="1">
        <f t="shared" si="3"/>
        <v>0</v>
      </c>
      <c r="J21" s="1"/>
      <c r="K21" s="1"/>
    </row>
    <row r="22" spans="2:14" x14ac:dyDescent="0.25">
      <c r="B22" s="13">
        <f t="shared" si="4"/>
        <v>11</v>
      </c>
      <c r="C22" t="s">
        <v>21</v>
      </c>
      <c r="D22" t="s">
        <v>19</v>
      </c>
      <c r="E22">
        <v>2</v>
      </c>
      <c r="F22" s="1">
        <v>0</v>
      </c>
      <c r="G22" s="1">
        <f t="shared" ref="G22" si="5">PRODUCT(E22,F22)</f>
        <v>0</v>
      </c>
      <c r="J22" s="1"/>
      <c r="K22" s="1"/>
    </row>
    <row r="23" spans="2:14" x14ac:dyDescent="0.25">
      <c r="B23" s="13">
        <f t="shared" si="4"/>
        <v>12</v>
      </c>
      <c r="C23" t="s">
        <v>22</v>
      </c>
      <c r="D23" t="s">
        <v>17</v>
      </c>
      <c r="E23">
        <v>1</v>
      </c>
      <c r="F23" s="1">
        <v>0</v>
      </c>
      <c r="G23" s="1">
        <f>PRODUCT(E23,F23)</f>
        <v>0</v>
      </c>
      <c r="H23" s="1"/>
      <c r="J23" s="1"/>
      <c r="K23" s="1"/>
    </row>
    <row r="24" spans="2:14" x14ac:dyDescent="0.25">
      <c r="B24" s="13">
        <f t="shared" si="4"/>
        <v>13</v>
      </c>
      <c r="C24" t="s">
        <v>52</v>
      </c>
      <c r="D24" t="s">
        <v>5</v>
      </c>
      <c r="E24">
        <v>10</v>
      </c>
      <c r="F24" s="1">
        <v>0</v>
      </c>
      <c r="G24" s="1">
        <f>PRODUCT(E24,F24)</f>
        <v>0</v>
      </c>
      <c r="J24" s="1"/>
      <c r="K24" s="1"/>
    </row>
    <row r="25" spans="2:14" x14ac:dyDescent="0.25">
      <c r="B25" s="13">
        <f t="shared" si="4"/>
        <v>14</v>
      </c>
      <c r="C25" t="s">
        <v>51</v>
      </c>
      <c r="D25" t="s">
        <v>5</v>
      </c>
      <c r="E25">
        <v>10</v>
      </c>
      <c r="F25" s="1">
        <v>0</v>
      </c>
      <c r="G25" s="1">
        <f t="shared" ref="G25:G26" si="6">PRODUCT(E25,F25)</f>
        <v>0</v>
      </c>
      <c r="J25" s="1"/>
      <c r="K25" s="1"/>
    </row>
    <row r="26" spans="2:14" x14ac:dyDescent="0.25">
      <c r="B26" s="13">
        <f t="shared" si="4"/>
        <v>15</v>
      </c>
      <c r="C26" t="s">
        <v>53</v>
      </c>
      <c r="D26" t="s">
        <v>5</v>
      </c>
      <c r="E26">
        <v>10</v>
      </c>
      <c r="F26" s="1">
        <v>0</v>
      </c>
      <c r="G26" s="1">
        <f t="shared" si="6"/>
        <v>0</v>
      </c>
      <c r="J26" s="1"/>
      <c r="K26" s="1"/>
    </row>
    <row r="27" spans="2:14" x14ac:dyDescent="0.25">
      <c r="B27" s="13">
        <f t="shared" si="4"/>
        <v>16</v>
      </c>
      <c r="C27" t="s">
        <v>42</v>
      </c>
      <c r="D27" t="s">
        <v>5</v>
      </c>
      <c r="E27">
        <v>60</v>
      </c>
      <c r="F27" s="1">
        <v>0</v>
      </c>
      <c r="G27" s="1">
        <f>PRODUCT(E27,F27)</f>
        <v>0</v>
      </c>
      <c r="J27" s="1"/>
      <c r="K27" s="1"/>
    </row>
    <row r="28" spans="2:14" x14ac:dyDescent="0.25">
      <c r="B28" s="13">
        <f t="shared" si="4"/>
        <v>17</v>
      </c>
      <c r="C28" t="s">
        <v>23</v>
      </c>
      <c r="D28" t="s">
        <v>3</v>
      </c>
      <c r="E28">
        <v>1</v>
      </c>
      <c r="F28" s="1">
        <v>0</v>
      </c>
      <c r="G28" s="1">
        <f t="shared" ref="G28:G44" si="7">PRODUCT(E28,F28)</f>
        <v>0</v>
      </c>
      <c r="J28" s="1"/>
      <c r="K28" s="1"/>
    </row>
    <row r="29" spans="2:14" x14ac:dyDescent="0.25">
      <c r="B29" s="13">
        <f t="shared" si="4"/>
        <v>18</v>
      </c>
      <c r="C29" t="s">
        <v>40</v>
      </c>
      <c r="D29" t="s">
        <v>5</v>
      </c>
      <c r="E29">
        <v>46</v>
      </c>
      <c r="F29" s="1">
        <v>0</v>
      </c>
      <c r="G29" s="1">
        <f t="shared" si="7"/>
        <v>0</v>
      </c>
      <c r="J29" s="1"/>
      <c r="K29" s="1"/>
    </row>
    <row r="30" spans="2:14" x14ac:dyDescent="0.25">
      <c r="B30" s="13">
        <f t="shared" si="4"/>
        <v>19</v>
      </c>
      <c r="C30" t="s">
        <v>43</v>
      </c>
      <c r="D30" t="s">
        <v>5</v>
      </c>
      <c r="E30">
        <v>24</v>
      </c>
      <c r="F30" s="1">
        <v>0</v>
      </c>
      <c r="G30" s="1">
        <f t="shared" si="7"/>
        <v>0</v>
      </c>
      <c r="J30" s="1"/>
      <c r="K30" s="1"/>
    </row>
    <row r="31" spans="2:14" x14ac:dyDescent="0.25">
      <c r="B31" s="13">
        <f t="shared" si="4"/>
        <v>20</v>
      </c>
      <c r="C31" t="s">
        <v>1</v>
      </c>
      <c r="D31" t="s">
        <v>6</v>
      </c>
      <c r="E31">
        <v>1</v>
      </c>
      <c r="F31" s="1">
        <v>0</v>
      </c>
      <c r="G31" s="1">
        <f>E31*F31</f>
        <v>0</v>
      </c>
      <c r="J31" s="1"/>
      <c r="K31" s="1"/>
    </row>
    <row r="32" spans="2:14" x14ac:dyDescent="0.25">
      <c r="B32" s="13">
        <f t="shared" si="4"/>
        <v>21</v>
      </c>
      <c r="C32" t="s">
        <v>36</v>
      </c>
      <c r="D32" t="s">
        <v>5</v>
      </c>
      <c r="E32">
        <v>70</v>
      </c>
      <c r="F32" s="1">
        <v>0</v>
      </c>
      <c r="G32" s="1">
        <f t="shared" si="7"/>
        <v>0</v>
      </c>
      <c r="J32" s="1"/>
      <c r="K32" s="1"/>
    </row>
    <row r="33" spans="2:11" x14ac:dyDescent="0.25">
      <c r="B33" s="13">
        <f t="shared" si="4"/>
        <v>22</v>
      </c>
      <c r="C33" t="s">
        <v>37</v>
      </c>
      <c r="D33" t="s">
        <v>5</v>
      </c>
      <c r="E33">
        <v>70</v>
      </c>
      <c r="F33" s="1">
        <v>0</v>
      </c>
      <c r="G33" s="1">
        <f t="shared" si="7"/>
        <v>0</v>
      </c>
      <c r="J33" s="1"/>
      <c r="K33" s="1"/>
    </row>
    <row r="34" spans="2:11" x14ac:dyDescent="0.25">
      <c r="B34" s="13">
        <f t="shared" si="4"/>
        <v>23</v>
      </c>
      <c r="C34" t="s">
        <v>38</v>
      </c>
      <c r="D34" t="s">
        <v>7</v>
      </c>
      <c r="E34">
        <v>3.2</v>
      </c>
      <c r="F34" s="1">
        <v>0</v>
      </c>
      <c r="G34" s="1">
        <f>PRODUCT(E34,F34)</f>
        <v>0</v>
      </c>
      <c r="J34" s="1"/>
      <c r="K34" s="1"/>
    </row>
    <row r="35" spans="2:11" x14ac:dyDescent="0.25">
      <c r="B35" s="13">
        <f t="shared" si="4"/>
        <v>24</v>
      </c>
      <c r="C35" t="s">
        <v>44</v>
      </c>
      <c r="D35" t="s">
        <v>3</v>
      </c>
      <c r="E35">
        <v>1</v>
      </c>
      <c r="F35" s="1">
        <v>0</v>
      </c>
      <c r="G35" s="1">
        <f>PRODUCT(E35,F35)</f>
        <v>0</v>
      </c>
      <c r="J35" s="1"/>
      <c r="K35" s="1"/>
    </row>
    <row r="36" spans="2:11" x14ac:dyDescent="0.25">
      <c r="B36" s="13">
        <f t="shared" si="4"/>
        <v>25</v>
      </c>
      <c r="C36" t="s">
        <v>2</v>
      </c>
      <c r="D36" t="s">
        <v>7</v>
      </c>
      <c r="E36">
        <v>0.5</v>
      </c>
      <c r="F36" s="1">
        <v>0</v>
      </c>
      <c r="G36" s="1">
        <f>PRODUCT(E36,F36)</f>
        <v>0</v>
      </c>
      <c r="J36" s="1"/>
      <c r="K36" s="1"/>
    </row>
    <row r="37" spans="2:11" x14ac:dyDescent="0.25">
      <c r="B37" s="13">
        <f t="shared" si="4"/>
        <v>26</v>
      </c>
      <c r="C37" t="s">
        <v>45</v>
      </c>
      <c r="D37" t="s">
        <v>17</v>
      </c>
      <c r="E37">
        <v>1</v>
      </c>
      <c r="F37" s="1">
        <v>0</v>
      </c>
      <c r="G37" s="1">
        <f>PRODUCT(E37,F37)</f>
        <v>0</v>
      </c>
      <c r="J37" s="1"/>
      <c r="K37" s="1"/>
    </row>
    <row r="38" spans="2:11" x14ac:dyDescent="0.25">
      <c r="B38" s="13">
        <f t="shared" si="4"/>
        <v>27</v>
      </c>
      <c r="C38" t="s">
        <v>58</v>
      </c>
      <c r="D38" t="s">
        <v>3</v>
      </c>
      <c r="E38">
        <v>1</v>
      </c>
      <c r="F38" s="1">
        <v>0</v>
      </c>
      <c r="G38" s="1">
        <f t="shared" ref="G38:G39" si="8">PRODUCT(E38,F38)</f>
        <v>0</v>
      </c>
      <c r="J38" s="1"/>
      <c r="K38" s="1"/>
    </row>
    <row r="39" spans="2:11" x14ac:dyDescent="0.25">
      <c r="B39" s="13">
        <f t="shared" si="4"/>
        <v>28</v>
      </c>
      <c r="C39" t="s">
        <v>60</v>
      </c>
      <c r="D39" t="s">
        <v>4</v>
      </c>
      <c r="E39">
        <v>1</v>
      </c>
      <c r="F39" s="1">
        <v>0</v>
      </c>
      <c r="G39" s="1">
        <f t="shared" si="8"/>
        <v>0</v>
      </c>
      <c r="J39" s="1"/>
      <c r="K39" s="1"/>
    </row>
    <row r="40" spans="2:11" x14ac:dyDescent="0.25">
      <c r="B40" s="13">
        <f t="shared" si="4"/>
        <v>29</v>
      </c>
      <c r="C40" t="s">
        <v>54</v>
      </c>
      <c r="D40" t="s">
        <v>3</v>
      </c>
      <c r="E40">
        <v>1</v>
      </c>
      <c r="F40" s="1">
        <v>0</v>
      </c>
      <c r="G40" s="1">
        <f>PRODUCT(E40,F40)</f>
        <v>0</v>
      </c>
      <c r="J40" s="1"/>
      <c r="K40" s="1"/>
    </row>
    <row r="41" spans="2:11" x14ac:dyDescent="0.25">
      <c r="B41" s="13">
        <f t="shared" si="4"/>
        <v>30</v>
      </c>
      <c r="C41" t="s">
        <v>0</v>
      </c>
      <c r="D41" t="s">
        <v>39</v>
      </c>
      <c r="E41">
        <v>2</v>
      </c>
      <c r="F41" s="1">
        <v>0</v>
      </c>
      <c r="G41" s="1">
        <f>PRODUCT(E41,F41)</f>
        <v>0</v>
      </c>
      <c r="J41" s="1"/>
      <c r="K41" s="1"/>
    </row>
    <row r="42" spans="2:11" x14ac:dyDescent="0.25">
      <c r="B42" s="13">
        <f t="shared" si="4"/>
        <v>31</v>
      </c>
      <c r="C42" t="s">
        <v>33</v>
      </c>
      <c r="D42" t="s">
        <v>4</v>
      </c>
      <c r="E42">
        <v>4</v>
      </c>
      <c r="F42" s="1">
        <v>0</v>
      </c>
      <c r="G42" s="1">
        <f>PRODUCT(E42,F42)</f>
        <v>0</v>
      </c>
      <c r="J42" s="1"/>
      <c r="K42" s="1"/>
    </row>
    <row r="43" spans="2:11" x14ac:dyDescent="0.25">
      <c r="B43" s="13">
        <f t="shared" si="4"/>
        <v>32</v>
      </c>
      <c r="C43" t="s">
        <v>55</v>
      </c>
      <c r="D43" t="s">
        <v>3</v>
      </c>
      <c r="E43">
        <v>1</v>
      </c>
      <c r="F43" s="1">
        <v>0</v>
      </c>
      <c r="G43" s="1">
        <f>PRODUCT(E43,F43)</f>
        <v>0</v>
      </c>
      <c r="J43" s="1"/>
      <c r="K43" s="1"/>
    </row>
    <row r="44" spans="2:11" x14ac:dyDescent="0.25">
      <c r="B44" s="13">
        <f t="shared" si="4"/>
        <v>33</v>
      </c>
      <c r="C44" t="s">
        <v>8</v>
      </c>
      <c r="D44" t="s">
        <v>17</v>
      </c>
      <c r="E44">
        <v>1</v>
      </c>
      <c r="F44" s="1">
        <v>0</v>
      </c>
      <c r="G44" s="1">
        <f t="shared" si="7"/>
        <v>0</v>
      </c>
      <c r="J44" s="1"/>
      <c r="K44" s="1"/>
    </row>
    <row r="45" spans="2:11" x14ac:dyDescent="0.25">
      <c r="J45" s="1"/>
      <c r="K45" s="1"/>
    </row>
    <row r="46" spans="2:11" x14ac:dyDescent="0.25">
      <c r="B46" s="13"/>
      <c r="C46" s="19" t="s">
        <v>24</v>
      </c>
      <c r="G46" s="20">
        <f>SUBTOTAL(9,G47)</f>
        <v>0</v>
      </c>
      <c r="H46" s="1"/>
      <c r="J46" s="1"/>
      <c r="K46" s="1"/>
    </row>
    <row r="47" spans="2:11" x14ac:dyDescent="0.25">
      <c r="B47" s="13">
        <v>34</v>
      </c>
      <c r="C47" t="s">
        <v>25</v>
      </c>
      <c r="D47" t="s">
        <v>26</v>
      </c>
      <c r="E47" s="14">
        <v>0.01</v>
      </c>
      <c r="F47" s="15">
        <f>SUBTOTAL(9,G9:G45)</f>
        <v>0</v>
      </c>
      <c r="G47" s="1">
        <f t="shared" ref="G47" si="9">E47*F47</f>
        <v>0</v>
      </c>
      <c r="H47" s="1"/>
      <c r="J47" s="1"/>
      <c r="K47" s="1"/>
    </row>
    <row r="48" spans="2:11" x14ac:dyDescent="0.25">
      <c r="H48" s="1"/>
      <c r="J48" s="1"/>
      <c r="K48" s="1"/>
    </row>
    <row r="49" spans="3:11" x14ac:dyDescent="0.25">
      <c r="C49" s="12"/>
      <c r="J49" s="1"/>
      <c r="K49" s="1"/>
    </row>
    <row r="50" spans="3:11" x14ac:dyDescent="0.25">
      <c r="J50" s="1"/>
      <c r="K50" s="1"/>
    </row>
    <row r="51" spans="3:11" x14ac:dyDescent="0.25">
      <c r="C51" t="s">
        <v>27</v>
      </c>
    </row>
    <row r="52" spans="3:11" x14ac:dyDescent="0.25">
      <c r="C52" t="s">
        <v>56</v>
      </c>
    </row>
    <row r="53" spans="3:11" x14ac:dyDescent="0.25">
      <c r="C53" t="s">
        <v>28</v>
      </c>
    </row>
    <row r="54" spans="3:11" x14ac:dyDescent="0.25">
      <c r="C54" t="s">
        <v>29</v>
      </c>
    </row>
    <row r="55" spans="3:11" x14ac:dyDescent="0.25">
      <c r="C55" t="s">
        <v>62</v>
      </c>
    </row>
    <row r="56" spans="3:11" x14ac:dyDescent="0.25">
      <c r="C56" t="s">
        <v>63</v>
      </c>
    </row>
  </sheetData>
  <mergeCells count="5">
    <mergeCell ref="D2:E2"/>
    <mergeCell ref="F2:G2"/>
    <mergeCell ref="C3:G3"/>
    <mergeCell ref="C4:G4"/>
    <mergeCell ref="C5:G5"/>
  </mergeCells>
  <printOptions gridLines="1"/>
  <pageMargins left="0.70866141732283472" right="0.70866141732283472" top="0.78740157480314965" bottom="0.78740157480314965" header="0.31496062992125984" footer="0.31496062992125984"/>
  <pageSetup paperSize="9" scale="6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416AD6E4B1841900D7B6B045BFC0E" ma:contentTypeVersion="14" ma:contentTypeDescription="Create a new document." ma:contentTypeScope="" ma:versionID="835e1e46e4b6359c214c53ed6592359c">
  <xsd:schema xmlns:xsd="http://www.w3.org/2001/XMLSchema" xmlns:xs="http://www.w3.org/2001/XMLSchema" xmlns:p="http://schemas.microsoft.com/office/2006/metadata/properties" xmlns:ns2="c8be0eae-e4a4-448a-b746-94b7cd981dcf" xmlns:ns3="e2a5b259-e768-42ee-9a61-b740d006295a" targetNamespace="http://schemas.microsoft.com/office/2006/metadata/properties" ma:root="true" ma:fieldsID="7cdcd7503aef1510b90144bc19eaf33b" ns2:_="" ns3:_="">
    <xsd:import namespace="c8be0eae-e4a4-448a-b746-94b7cd981dcf"/>
    <xsd:import namespace="e2a5b259-e768-42ee-9a61-b740d006295a"/>
    <xsd:element name="properties">
      <xsd:complexType>
        <xsd:sequence>
          <xsd:element name="documentManagement">
            <xsd:complexType>
              <xsd:all>
                <xsd:element ref="ns2:Ces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e0eae-e4a4-448a-b746-94b7cd981dcf" elementFormDefault="qualified">
    <xsd:import namespace="http://schemas.microsoft.com/office/2006/documentManagement/types"/>
    <xsd:import namespace="http://schemas.microsoft.com/office/infopath/2007/PartnerControls"/>
    <xsd:element name="Cesta" ma:index="2" nillable="true" ma:displayName="Cesta" ma:internalName="Cest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634af24-25d6-42d0-9a60-d9ccb3679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b259-e768-42ee-9a61-b740d00629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a551eba-7d89-4dc7-8e2b-582bda930163}" ma:internalName="TaxCatchAll" ma:showField="CatchAllData" ma:web="e2a5b259-e768-42ee-9a61-b740d0062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e0eae-e4a4-448a-b746-94b7cd981dcf">
      <Terms xmlns="http://schemas.microsoft.com/office/infopath/2007/PartnerControls"/>
    </lcf76f155ced4ddcb4097134ff3c332f>
    <TaxCatchAll xmlns="e2a5b259-e768-42ee-9a61-b740d006295a" xsi:nil="true"/>
    <Cesta xmlns="c8be0eae-e4a4-448a-b746-94b7cd981d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538EC6-A927-4A42-B8F0-7C5CE684F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be0eae-e4a4-448a-b746-94b7cd981dcf"/>
    <ds:schemaRef ds:uri="e2a5b259-e768-42ee-9a61-b740d0062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8962B-BBC3-4FFB-8558-4AD13D17ACB1}">
  <ds:schemaRefs>
    <ds:schemaRef ds:uri="http://schemas.microsoft.com/office/2006/metadata/properties"/>
    <ds:schemaRef ds:uri="http://schemas.microsoft.com/office/infopath/2007/PartnerControls"/>
    <ds:schemaRef ds:uri="6e6811cf-e5d9-46e6-a6bd-19886863fcdd"/>
    <ds:schemaRef ds:uri="37ded03d-d8b6-4da2-8b3b-f8e02edf3e93"/>
    <ds:schemaRef ds:uri="c8be0eae-e4a4-448a-b746-94b7cd981dcf"/>
    <ds:schemaRef ds:uri="e2a5b259-e768-42ee-9a61-b740d006295a"/>
  </ds:schemaRefs>
</ds:datastoreItem>
</file>

<file path=customXml/itemProps3.xml><?xml version="1.0" encoding="utf-8"?>
<ds:datastoreItem xmlns:ds="http://schemas.openxmlformats.org/officeDocument/2006/customXml" ds:itemID="{1663342D-3C52-412D-91FC-702889562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slepý rozpočet</vt:lpstr>
      <vt:lpstr>'slepý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Kloudová, Monika</dc:creator>
  <cp:lastModifiedBy>Vojtěch Regál</cp:lastModifiedBy>
  <cp:lastPrinted>2024-03-12T10:28:18Z</cp:lastPrinted>
  <dcterms:created xsi:type="dcterms:W3CDTF">2021-05-25T12:56:28Z</dcterms:created>
  <dcterms:modified xsi:type="dcterms:W3CDTF">2026-01-13T12:43:23Z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0x01010030A416AD6E4B1841900D7B6B045BFC0E</vt:lpwstr>
  </property>
  <property fmtid="{D5CDD505-2E9C-101B-9397-08002B2CF9AE}" pid="3" name="MediaServiceImageTags">
    <vt:lpwstr/>
  </property>
</Properties>
</file>